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S41" i="1"/>
  <c r="S39"/>
  <c r="S38"/>
  <c r="S37"/>
  <c r="S34"/>
  <c r="S32"/>
  <c r="S24"/>
  <c r="S22"/>
  <c r="S30"/>
  <c r="S14"/>
  <c r="S15"/>
  <c r="S16"/>
  <c r="S17"/>
  <c r="S18"/>
  <c r="S19"/>
  <c r="S20"/>
  <c r="S21"/>
  <c r="S26"/>
  <c r="S27"/>
  <c r="S28"/>
  <c r="S29"/>
  <c r="S13"/>
  <c r="S12"/>
  <c r="S11"/>
  <c r="S10"/>
  <c r="S9"/>
  <c r="S8"/>
  <c r="S7"/>
  <c r="S6"/>
  <c r="S5"/>
</calcChain>
</file>

<file path=xl/sharedStrings.xml><?xml version="1.0" encoding="utf-8"?>
<sst xmlns="http://schemas.openxmlformats.org/spreadsheetml/2006/main" count="54" uniqueCount="21">
  <si>
    <t>Aktion Sorgenkröte: L 442, Arensburg</t>
  </si>
  <si>
    <t>Jahr</t>
  </si>
  <si>
    <t>Grasfrosch</t>
  </si>
  <si>
    <t>Erdkröte</t>
  </si>
  <si>
    <t>Kammmolch</t>
  </si>
  <si>
    <t>Fadenmolch</t>
  </si>
  <si>
    <t>Teichmolch</t>
  </si>
  <si>
    <t>Bergmolch</t>
  </si>
  <si>
    <t>Sonstige</t>
  </si>
  <si>
    <t>Totfunde</t>
  </si>
  <si>
    <t>M</t>
  </si>
  <si>
    <t>W</t>
  </si>
  <si>
    <t>DD</t>
  </si>
  <si>
    <t>Feuersalamander</t>
  </si>
  <si>
    <t>Tiere im Jahr</t>
  </si>
  <si>
    <t>Springfrosch</t>
  </si>
  <si>
    <t>Erdkröten</t>
  </si>
  <si>
    <t>Teichfrosch (w)</t>
  </si>
  <si>
    <t>Eidechse</t>
  </si>
  <si>
    <t>Blindschleiche</t>
  </si>
  <si>
    <t>Wasserfrosch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</si>
</sst>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5" xfId="0" applyFont="1" applyFill="1" applyBorder="1"/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3" fillId="3" borderId="5" xfId="0" applyFont="1" applyFill="1" applyBorder="1"/>
    <xf numFmtId="0" fontId="0" fillId="3" borderId="6" xfId="0" applyFill="1" applyBorder="1"/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0" fillId="2" borderId="6" xfId="0" applyFill="1" applyBorder="1"/>
    <xf numFmtId="0" fontId="3" fillId="4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>
      <pane xSplit="17" ySplit="13" topLeftCell="R35" activePane="bottomRight" state="frozen"/>
      <selection pane="topRight" activeCell="R1" sqref="R1"/>
      <selection pane="bottomLeft" activeCell="A14" sqref="A14"/>
      <selection pane="bottomRight" activeCell="U41" sqref="U41"/>
    </sheetView>
  </sheetViews>
  <sheetFormatPr baseColWidth="10" defaultRowHeight="15"/>
  <cols>
    <col min="1" max="1" width="9" customWidth="1"/>
    <col min="2" max="2" width="3.85546875" customWidth="1"/>
    <col min="3" max="3" width="4.42578125" customWidth="1"/>
    <col min="4" max="4" width="4.28515625" customWidth="1"/>
    <col min="5" max="5" width="4.42578125" customWidth="1"/>
    <col min="6" max="6" width="4" customWidth="1"/>
    <col min="7" max="7" width="4.85546875" customWidth="1"/>
    <col min="8" max="8" width="5" customWidth="1"/>
    <col min="9" max="9" width="4.42578125" customWidth="1"/>
    <col min="10" max="10" width="4.5703125" customWidth="1"/>
    <col min="11" max="11" width="4.28515625" customWidth="1"/>
    <col min="12" max="12" width="4.42578125" customWidth="1"/>
    <col min="13" max="13" width="4.140625" customWidth="1"/>
    <col min="14" max="14" width="4.7109375" customWidth="1"/>
    <col min="15" max="15" width="3.85546875" customWidth="1"/>
    <col min="16" max="16" width="14.85546875" customWidth="1"/>
    <col min="17" max="17" width="5.42578125" customWidth="1"/>
    <col min="18" max="18" width="9.42578125" customWidth="1"/>
    <col min="19" max="19" width="20.85546875" customWidth="1"/>
  </cols>
  <sheetData>
    <row r="1" spans="1:20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0" ht="15.75" thickBot="1"/>
    <row r="3" spans="1:20" ht="15.75" thickBot="1">
      <c r="A3" s="11" t="s">
        <v>1</v>
      </c>
      <c r="B3" s="34" t="s">
        <v>2</v>
      </c>
      <c r="C3" s="35"/>
      <c r="D3" s="34" t="s">
        <v>3</v>
      </c>
      <c r="E3" s="36"/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6"/>
      <c r="O3" s="34" t="s">
        <v>8</v>
      </c>
      <c r="P3" s="35"/>
      <c r="Q3" s="39" t="s">
        <v>9</v>
      </c>
      <c r="R3" s="39"/>
      <c r="S3" s="12" t="s">
        <v>14</v>
      </c>
      <c r="T3" s="2"/>
    </row>
    <row r="4" spans="1:20" ht="15.75" thickBot="1">
      <c r="A4" s="21"/>
      <c r="B4" s="22" t="s">
        <v>10</v>
      </c>
      <c r="C4" s="22" t="s">
        <v>11</v>
      </c>
      <c r="D4" s="22" t="s">
        <v>10</v>
      </c>
      <c r="E4" s="22" t="s">
        <v>11</v>
      </c>
      <c r="F4" s="22" t="s">
        <v>12</v>
      </c>
      <c r="G4" s="22" t="s">
        <v>10</v>
      </c>
      <c r="H4" s="22" t="s">
        <v>11</v>
      </c>
      <c r="I4" s="22" t="s">
        <v>10</v>
      </c>
      <c r="J4" s="22" t="s">
        <v>11</v>
      </c>
      <c r="K4" s="22" t="s">
        <v>10</v>
      </c>
      <c r="L4" s="22" t="s">
        <v>11</v>
      </c>
      <c r="M4" s="22" t="s">
        <v>10</v>
      </c>
      <c r="N4" s="23" t="s">
        <v>11</v>
      </c>
      <c r="O4" s="23"/>
      <c r="P4" s="24"/>
      <c r="Q4" s="25"/>
      <c r="R4" s="26"/>
      <c r="S4" s="27"/>
      <c r="T4" s="2"/>
    </row>
    <row r="5" spans="1:20">
      <c r="A5" s="28">
        <v>1994</v>
      </c>
      <c r="B5" s="29"/>
      <c r="C5" s="29"/>
      <c r="D5" s="37">
        <v>49</v>
      </c>
      <c r="E5" s="37"/>
      <c r="F5" s="29"/>
      <c r="G5" s="37">
        <v>1</v>
      </c>
      <c r="H5" s="37"/>
      <c r="I5" s="37"/>
      <c r="J5" s="37"/>
      <c r="K5" s="37"/>
      <c r="L5" s="37"/>
      <c r="M5" s="37"/>
      <c r="N5" s="37"/>
      <c r="O5" s="29"/>
      <c r="P5" s="29"/>
      <c r="Q5" s="29"/>
      <c r="R5" s="29"/>
      <c r="S5" s="30">
        <f t="shared" ref="S5:S29" si="0">SUM(B5:O5)+SUM(Q5)+SUM(F5)</f>
        <v>50</v>
      </c>
      <c r="T5" s="2"/>
    </row>
    <row r="6" spans="1:20">
      <c r="A6" s="6">
        <v>1995</v>
      </c>
      <c r="B6" s="19"/>
      <c r="C6" s="19"/>
      <c r="D6" s="32">
        <v>50</v>
      </c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7">
        <f t="shared" si="0"/>
        <v>50</v>
      </c>
      <c r="T6" s="2"/>
    </row>
    <row r="7" spans="1:20">
      <c r="A7" s="4">
        <v>1996</v>
      </c>
      <c r="B7" s="18"/>
      <c r="C7" s="18"/>
      <c r="D7" s="33">
        <v>28</v>
      </c>
      <c r="E7" s="3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5">
        <f t="shared" si="0"/>
        <v>28</v>
      </c>
      <c r="T7" s="2"/>
    </row>
    <row r="8" spans="1:20">
      <c r="A8" s="6">
        <v>1997</v>
      </c>
      <c r="B8" s="32">
        <v>1</v>
      </c>
      <c r="C8" s="32"/>
      <c r="D8" s="32">
        <v>20</v>
      </c>
      <c r="E8" s="32"/>
      <c r="F8" s="19"/>
      <c r="G8" s="32">
        <v>20</v>
      </c>
      <c r="H8" s="32"/>
      <c r="I8" s="32"/>
      <c r="J8" s="32"/>
      <c r="K8" s="32"/>
      <c r="L8" s="32"/>
      <c r="M8" s="32"/>
      <c r="N8" s="32"/>
      <c r="O8" s="19"/>
      <c r="P8" s="19"/>
      <c r="Q8" s="19"/>
      <c r="R8" s="19"/>
      <c r="S8" s="7">
        <f t="shared" si="0"/>
        <v>41</v>
      </c>
      <c r="T8" s="2"/>
    </row>
    <row r="9" spans="1:20">
      <c r="A9" s="4">
        <v>1998</v>
      </c>
      <c r="B9" s="33">
        <v>5</v>
      </c>
      <c r="C9" s="33"/>
      <c r="D9" s="33">
        <v>68</v>
      </c>
      <c r="E9" s="33"/>
      <c r="F9" s="18"/>
      <c r="G9" s="33">
        <v>37</v>
      </c>
      <c r="H9" s="33"/>
      <c r="I9" s="33"/>
      <c r="J9" s="33"/>
      <c r="K9" s="33"/>
      <c r="L9" s="33"/>
      <c r="M9" s="33"/>
      <c r="N9" s="33"/>
      <c r="O9" s="18"/>
      <c r="P9" s="18"/>
      <c r="Q9" s="18"/>
      <c r="R9" s="18"/>
      <c r="S9" s="5">
        <f t="shared" si="0"/>
        <v>110</v>
      </c>
      <c r="T9" s="2"/>
    </row>
    <row r="10" spans="1:20">
      <c r="A10" s="6">
        <v>1999</v>
      </c>
      <c r="B10" s="32">
        <v>4</v>
      </c>
      <c r="C10" s="32"/>
      <c r="D10" s="32">
        <v>101</v>
      </c>
      <c r="E10" s="32"/>
      <c r="F10" s="19"/>
      <c r="G10" s="32">
        <v>37</v>
      </c>
      <c r="H10" s="32"/>
      <c r="I10" s="32"/>
      <c r="J10" s="32"/>
      <c r="K10" s="32"/>
      <c r="L10" s="32"/>
      <c r="M10" s="32"/>
      <c r="N10" s="32"/>
      <c r="O10" s="19">
        <v>1</v>
      </c>
      <c r="P10" s="19" t="s">
        <v>13</v>
      </c>
      <c r="Q10" s="19"/>
      <c r="R10" s="19"/>
      <c r="S10" s="7">
        <f t="shared" si="0"/>
        <v>143</v>
      </c>
      <c r="T10" s="2"/>
    </row>
    <row r="11" spans="1:20">
      <c r="A11" s="4">
        <v>2000</v>
      </c>
      <c r="B11" s="18">
        <v>1</v>
      </c>
      <c r="C11" s="18">
        <v>1</v>
      </c>
      <c r="D11" s="18">
        <v>20</v>
      </c>
      <c r="E11" s="18">
        <v>43</v>
      </c>
      <c r="F11" s="18">
        <v>16</v>
      </c>
      <c r="G11" s="18"/>
      <c r="H11" s="18"/>
      <c r="I11" s="33">
        <v>2</v>
      </c>
      <c r="J11" s="33"/>
      <c r="K11" s="33">
        <v>32</v>
      </c>
      <c r="L11" s="33"/>
      <c r="M11" s="33">
        <v>76</v>
      </c>
      <c r="N11" s="33"/>
      <c r="O11" s="18">
        <v>3</v>
      </c>
      <c r="P11" s="18" t="s">
        <v>13</v>
      </c>
      <c r="Q11" s="18">
        <v>1</v>
      </c>
      <c r="R11" s="18" t="s">
        <v>3</v>
      </c>
      <c r="S11" s="5">
        <f t="shared" si="0"/>
        <v>211</v>
      </c>
      <c r="T11" s="2"/>
    </row>
    <row r="12" spans="1:20">
      <c r="A12" s="6">
        <v>2001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7">
        <f t="shared" si="0"/>
        <v>0</v>
      </c>
      <c r="T12" s="2"/>
    </row>
    <row r="13" spans="1:20">
      <c r="A13" s="4">
        <v>2002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5">
        <f t="shared" si="0"/>
        <v>0</v>
      </c>
      <c r="T13" s="2"/>
    </row>
    <row r="14" spans="1:20">
      <c r="A14" s="6">
        <v>2003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9">
        <f t="shared" si="0"/>
        <v>0</v>
      </c>
      <c r="T14" s="2"/>
    </row>
    <row r="15" spans="1:20">
      <c r="A15" s="4">
        <v>2004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5">
        <f t="shared" si="0"/>
        <v>0</v>
      </c>
      <c r="T15" s="2"/>
    </row>
    <row r="16" spans="1:20">
      <c r="A16" s="6">
        <v>2005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9">
        <f t="shared" si="0"/>
        <v>0</v>
      </c>
      <c r="T16" s="2"/>
    </row>
    <row r="17" spans="1:20">
      <c r="A17" s="4">
        <v>2006</v>
      </c>
      <c r="B17" s="18"/>
      <c r="C17" s="18"/>
      <c r="D17" s="18">
        <v>19</v>
      </c>
      <c r="E17" s="18">
        <v>5</v>
      </c>
      <c r="F17" s="18">
        <v>7</v>
      </c>
      <c r="G17" s="18"/>
      <c r="H17" s="18"/>
      <c r="I17" s="18">
        <v>1</v>
      </c>
      <c r="J17" s="18"/>
      <c r="K17" s="18">
        <v>19</v>
      </c>
      <c r="L17" s="18">
        <v>15</v>
      </c>
      <c r="M17" s="18"/>
      <c r="N17" s="18"/>
      <c r="O17" s="18">
        <v>2</v>
      </c>
      <c r="P17" s="18" t="s">
        <v>13</v>
      </c>
      <c r="Q17" s="18"/>
      <c r="R17" s="18"/>
      <c r="S17" s="5">
        <f t="shared" si="0"/>
        <v>75</v>
      </c>
      <c r="T17" s="2"/>
    </row>
    <row r="18" spans="1:20">
      <c r="A18" s="6">
        <v>2007</v>
      </c>
      <c r="B18" s="19"/>
      <c r="C18" s="19">
        <v>1</v>
      </c>
      <c r="D18" s="19">
        <v>7</v>
      </c>
      <c r="E18" s="19">
        <v>5</v>
      </c>
      <c r="F18" s="19">
        <v>2</v>
      </c>
      <c r="G18" s="19">
        <v>1</v>
      </c>
      <c r="H18" s="19">
        <v>2</v>
      </c>
      <c r="I18" s="19">
        <v>1</v>
      </c>
      <c r="J18" s="19">
        <v>2</v>
      </c>
      <c r="K18" s="19">
        <v>2</v>
      </c>
      <c r="L18" s="19">
        <v>1</v>
      </c>
      <c r="M18" s="19">
        <v>4</v>
      </c>
      <c r="N18" s="19">
        <v>5</v>
      </c>
      <c r="O18" s="19"/>
      <c r="P18" s="19"/>
      <c r="Q18" s="19"/>
      <c r="R18" s="19"/>
      <c r="S18" s="9">
        <f t="shared" si="0"/>
        <v>35</v>
      </c>
      <c r="T18" s="2"/>
    </row>
    <row r="19" spans="1:20">
      <c r="A19" s="4">
        <v>2008</v>
      </c>
      <c r="B19" s="18"/>
      <c r="C19" s="18"/>
      <c r="D19" s="18">
        <v>12</v>
      </c>
      <c r="E19" s="18">
        <v>2</v>
      </c>
      <c r="F19" s="18">
        <v>2</v>
      </c>
      <c r="G19" s="18">
        <v>6</v>
      </c>
      <c r="H19" s="18">
        <v>2</v>
      </c>
      <c r="I19" s="18">
        <v>3</v>
      </c>
      <c r="J19" s="18">
        <v>2</v>
      </c>
      <c r="K19" s="18"/>
      <c r="L19" s="18"/>
      <c r="M19" s="18">
        <v>1</v>
      </c>
      <c r="N19" s="18">
        <v>3</v>
      </c>
      <c r="O19" s="18"/>
      <c r="P19" s="18"/>
      <c r="Q19" s="18"/>
      <c r="R19" s="18"/>
      <c r="S19" s="5">
        <f t="shared" si="0"/>
        <v>35</v>
      </c>
      <c r="T19" s="2"/>
    </row>
    <row r="20" spans="1:20">
      <c r="A20" s="6">
        <v>2009</v>
      </c>
      <c r="B20" s="19"/>
      <c r="C20" s="19">
        <v>1</v>
      </c>
      <c r="D20" s="19">
        <v>28</v>
      </c>
      <c r="E20" s="19">
        <v>13</v>
      </c>
      <c r="F20" s="19">
        <v>3</v>
      </c>
      <c r="G20" s="19">
        <v>2</v>
      </c>
      <c r="H20" s="19">
        <v>1</v>
      </c>
      <c r="I20" s="19">
        <v>6</v>
      </c>
      <c r="J20" s="19">
        <v>4</v>
      </c>
      <c r="K20" s="19">
        <v>3</v>
      </c>
      <c r="L20" s="19">
        <v>2</v>
      </c>
      <c r="M20" s="19">
        <v>8</v>
      </c>
      <c r="N20" s="19">
        <v>8</v>
      </c>
      <c r="O20" s="19">
        <v>1</v>
      </c>
      <c r="P20" s="19" t="s">
        <v>15</v>
      </c>
      <c r="Q20" s="19"/>
      <c r="R20" s="19" t="s">
        <v>16</v>
      </c>
      <c r="S20" s="9">
        <f t="shared" si="0"/>
        <v>83</v>
      </c>
      <c r="T20" s="2"/>
    </row>
    <row r="21" spans="1:20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v>3</v>
      </c>
      <c r="P21" s="19" t="s">
        <v>13</v>
      </c>
      <c r="Q21" s="19"/>
      <c r="R21" s="19"/>
      <c r="S21" s="9">
        <f t="shared" si="0"/>
        <v>3</v>
      </c>
      <c r="T21" s="2"/>
    </row>
    <row r="22" spans="1:20">
      <c r="A22" s="4">
        <v>2010</v>
      </c>
      <c r="B22" s="18">
        <v>2</v>
      </c>
      <c r="C22" s="18">
        <v>0</v>
      </c>
      <c r="D22" s="18">
        <v>46</v>
      </c>
      <c r="E22" s="18">
        <v>61</v>
      </c>
      <c r="F22" s="18">
        <v>48</v>
      </c>
      <c r="G22" s="18">
        <v>3</v>
      </c>
      <c r="H22" s="18">
        <v>5</v>
      </c>
      <c r="I22" s="18">
        <v>47</v>
      </c>
      <c r="J22" s="18">
        <v>34</v>
      </c>
      <c r="K22" s="18">
        <v>37</v>
      </c>
      <c r="L22" s="18">
        <v>26</v>
      </c>
      <c r="M22" s="18">
        <v>16</v>
      </c>
      <c r="N22" s="18">
        <v>36</v>
      </c>
      <c r="O22" s="18">
        <v>6</v>
      </c>
      <c r="P22" s="18" t="s">
        <v>13</v>
      </c>
      <c r="Q22" s="18"/>
      <c r="R22" s="18"/>
      <c r="S22" s="5">
        <f>SUM(B22:O22)+SUM(Q22)+SUM(F22)+O23</f>
        <v>416</v>
      </c>
      <c r="T22" s="2"/>
    </row>
    <row r="23" spans="1:20">
      <c r="A23" s="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v>1</v>
      </c>
      <c r="P23" s="18" t="s">
        <v>17</v>
      </c>
      <c r="Q23" s="18"/>
      <c r="R23" s="18"/>
      <c r="S23" s="5"/>
      <c r="T23" s="2"/>
    </row>
    <row r="24" spans="1:20">
      <c r="A24" s="6">
        <v>2011</v>
      </c>
      <c r="B24" s="19"/>
      <c r="C24" s="19">
        <v>2</v>
      </c>
      <c r="D24" s="19">
        <v>65</v>
      </c>
      <c r="E24" s="19">
        <v>74</v>
      </c>
      <c r="F24" s="19">
        <v>43</v>
      </c>
      <c r="G24" s="19">
        <v>2</v>
      </c>
      <c r="H24" s="19">
        <v>10</v>
      </c>
      <c r="I24" s="19">
        <v>83</v>
      </c>
      <c r="J24" s="19">
        <v>80</v>
      </c>
      <c r="K24" s="19">
        <v>12</v>
      </c>
      <c r="L24" s="19">
        <v>19</v>
      </c>
      <c r="M24" s="19">
        <v>23</v>
      </c>
      <c r="N24" s="19">
        <v>50</v>
      </c>
      <c r="O24" s="19">
        <v>4</v>
      </c>
      <c r="P24" s="19" t="s">
        <v>13</v>
      </c>
      <c r="Q24" s="19"/>
      <c r="R24" s="19"/>
      <c r="S24" s="9">
        <f>SUM(B24:O24)+SUM(Q24)+SUM(F24)+O25</f>
        <v>511</v>
      </c>
      <c r="T24" s="2"/>
    </row>
    <row r="25" spans="1:20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>
        <v>1</v>
      </c>
      <c r="P25" s="19" t="s">
        <v>18</v>
      </c>
      <c r="Q25" s="19"/>
      <c r="R25" s="19"/>
      <c r="S25" s="9"/>
      <c r="T25" s="2"/>
    </row>
    <row r="26" spans="1:20">
      <c r="A26" s="4">
        <v>2012</v>
      </c>
      <c r="B26" s="18"/>
      <c r="C26" s="18">
        <v>1</v>
      </c>
      <c r="D26" s="18">
        <v>46</v>
      </c>
      <c r="E26" s="18">
        <v>74</v>
      </c>
      <c r="F26" s="18">
        <v>25</v>
      </c>
      <c r="G26" s="18">
        <v>1</v>
      </c>
      <c r="H26" s="18">
        <v>5</v>
      </c>
      <c r="I26" s="18">
        <v>19</v>
      </c>
      <c r="J26" s="18">
        <v>18</v>
      </c>
      <c r="K26" s="18">
        <v>1</v>
      </c>
      <c r="L26" s="18">
        <v>1</v>
      </c>
      <c r="M26" s="18">
        <v>19</v>
      </c>
      <c r="N26" s="18">
        <v>30</v>
      </c>
      <c r="O26" s="18">
        <v>1</v>
      </c>
      <c r="P26" s="18" t="s">
        <v>13</v>
      </c>
      <c r="Q26" s="18">
        <v>1</v>
      </c>
      <c r="R26" s="18" t="s">
        <v>3</v>
      </c>
      <c r="S26" s="5">
        <f t="shared" si="0"/>
        <v>267</v>
      </c>
      <c r="T26" s="2"/>
    </row>
    <row r="27" spans="1:20">
      <c r="A27" s="6">
        <v>2013</v>
      </c>
      <c r="B27" s="19"/>
      <c r="C27" s="19">
        <v>2</v>
      </c>
      <c r="D27" s="19">
        <v>123</v>
      </c>
      <c r="E27" s="19">
        <v>77</v>
      </c>
      <c r="F27" s="19">
        <v>37</v>
      </c>
      <c r="G27" s="19">
        <v>9</v>
      </c>
      <c r="H27" s="19">
        <v>25</v>
      </c>
      <c r="I27" s="19">
        <v>51</v>
      </c>
      <c r="J27" s="19">
        <v>62</v>
      </c>
      <c r="K27" s="19">
        <v>12</v>
      </c>
      <c r="L27" s="19">
        <v>18</v>
      </c>
      <c r="M27" s="19">
        <v>46</v>
      </c>
      <c r="N27" s="19">
        <v>32</v>
      </c>
      <c r="O27" s="19">
        <v>6</v>
      </c>
      <c r="P27" s="19" t="s">
        <v>13</v>
      </c>
      <c r="Q27" s="19"/>
      <c r="R27" s="19"/>
      <c r="S27" s="9">
        <f t="shared" si="0"/>
        <v>537</v>
      </c>
      <c r="T27" s="2"/>
    </row>
    <row r="28" spans="1:20">
      <c r="A28" s="4">
        <v>2014</v>
      </c>
      <c r="B28" s="18">
        <v>4</v>
      </c>
      <c r="C28" s="18">
        <v>2</v>
      </c>
      <c r="D28" s="18">
        <v>88</v>
      </c>
      <c r="E28" s="18">
        <v>30</v>
      </c>
      <c r="F28" s="18">
        <v>40</v>
      </c>
      <c r="G28" s="18">
        <v>1</v>
      </c>
      <c r="H28" s="18">
        <v>2</v>
      </c>
      <c r="I28" s="18">
        <v>50</v>
      </c>
      <c r="J28" s="18">
        <v>44</v>
      </c>
      <c r="K28" s="18">
        <v>18</v>
      </c>
      <c r="L28" s="18">
        <v>7</v>
      </c>
      <c r="M28" s="18">
        <v>22</v>
      </c>
      <c r="N28" s="18">
        <v>23</v>
      </c>
      <c r="O28" s="18">
        <v>2</v>
      </c>
      <c r="P28" s="18" t="s">
        <v>13</v>
      </c>
      <c r="Q28" s="18">
        <v>3</v>
      </c>
      <c r="R28" s="18" t="s">
        <v>16</v>
      </c>
      <c r="S28" s="5">
        <f t="shared" si="0"/>
        <v>376</v>
      </c>
      <c r="T28" s="2"/>
    </row>
    <row r="29" spans="1:20">
      <c r="A29" s="8">
        <v>2015</v>
      </c>
      <c r="B29" s="3"/>
      <c r="C29" s="3">
        <v>2</v>
      </c>
      <c r="D29" s="3">
        <v>87</v>
      </c>
      <c r="E29" s="3">
        <v>77</v>
      </c>
      <c r="F29" s="3">
        <v>50</v>
      </c>
      <c r="G29" s="3">
        <v>1</v>
      </c>
      <c r="H29" s="3">
        <v>5</v>
      </c>
      <c r="I29" s="3">
        <v>93</v>
      </c>
      <c r="J29" s="3">
        <v>88</v>
      </c>
      <c r="K29" s="3">
        <v>20</v>
      </c>
      <c r="L29" s="3">
        <v>11</v>
      </c>
      <c r="M29" s="3">
        <v>78</v>
      </c>
      <c r="N29" s="3">
        <v>65</v>
      </c>
      <c r="O29" s="3"/>
      <c r="P29" s="3"/>
      <c r="Q29" s="3"/>
      <c r="R29" s="3"/>
      <c r="S29" s="9">
        <f t="shared" si="0"/>
        <v>627</v>
      </c>
      <c r="T29" s="2"/>
    </row>
    <row r="30" spans="1:20">
      <c r="A30" s="4">
        <v>2016</v>
      </c>
      <c r="B30" s="18">
        <v>6</v>
      </c>
      <c r="C30" s="18"/>
      <c r="D30" s="18">
        <v>57</v>
      </c>
      <c r="E30" s="18">
        <v>24</v>
      </c>
      <c r="F30" s="18">
        <v>29</v>
      </c>
      <c r="G30" s="18">
        <v>2</v>
      </c>
      <c r="H30" s="18">
        <v>2</v>
      </c>
      <c r="I30" s="18">
        <v>48</v>
      </c>
      <c r="J30" s="18">
        <v>60</v>
      </c>
      <c r="K30" s="18">
        <v>19</v>
      </c>
      <c r="L30" s="18">
        <v>15</v>
      </c>
      <c r="M30" s="18">
        <v>30</v>
      </c>
      <c r="N30" s="18">
        <v>33</v>
      </c>
      <c r="O30" s="18">
        <v>1</v>
      </c>
      <c r="P30" s="18" t="s">
        <v>17</v>
      </c>
      <c r="Q30" s="18"/>
      <c r="R30" s="18"/>
      <c r="S30" s="5">
        <f>SUM(B30:O30)+SUM(Q30)+SUM(F30)+O34</f>
        <v>361</v>
      </c>
      <c r="T30" s="2"/>
    </row>
    <row r="31" spans="1:20">
      <c r="A31" s="1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18">
        <v>4</v>
      </c>
      <c r="P31" s="40" t="s">
        <v>13</v>
      </c>
      <c r="Q31" s="41"/>
      <c r="R31" s="41"/>
      <c r="S31" s="42"/>
    </row>
    <row r="32" spans="1:20">
      <c r="A32" s="8">
        <v>2017</v>
      </c>
      <c r="B32" s="3">
        <v>2</v>
      </c>
      <c r="C32" s="3"/>
      <c r="D32" s="3">
        <v>46</v>
      </c>
      <c r="E32" s="3">
        <v>25</v>
      </c>
      <c r="F32" s="3">
        <v>25</v>
      </c>
      <c r="G32" s="3">
        <v>7</v>
      </c>
      <c r="H32" s="3">
        <v>3</v>
      </c>
      <c r="I32" s="3">
        <v>36</v>
      </c>
      <c r="J32" s="3">
        <v>19</v>
      </c>
      <c r="K32" s="3">
        <v>6</v>
      </c>
      <c r="L32" s="3">
        <v>4</v>
      </c>
      <c r="M32" s="3">
        <v>23</v>
      </c>
      <c r="N32" s="3">
        <v>10</v>
      </c>
      <c r="O32" s="3">
        <v>13</v>
      </c>
      <c r="P32" s="3" t="s">
        <v>13</v>
      </c>
      <c r="Q32" s="3"/>
      <c r="R32" s="3"/>
      <c r="S32" s="9">
        <f>SUM(B32:O32)+O33+F32</f>
        <v>245</v>
      </c>
    </row>
    <row r="33" spans="1:19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">
        <v>1</v>
      </c>
      <c r="P33" s="13" t="s">
        <v>19</v>
      </c>
      <c r="Q33" s="14"/>
      <c r="R33" s="14"/>
      <c r="S33" s="16"/>
    </row>
    <row r="34" spans="1:19">
      <c r="A34" s="4">
        <v>2019</v>
      </c>
      <c r="B34" s="18">
        <v>4</v>
      </c>
      <c r="C34" s="18">
        <v>1</v>
      </c>
      <c r="D34" s="18">
        <v>140</v>
      </c>
      <c r="E34" s="18">
        <v>37</v>
      </c>
      <c r="F34" s="18">
        <v>21</v>
      </c>
      <c r="G34" s="18">
        <v>16</v>
      </c>
      <c r="H34" s="18">
        <v>41</v>
      </c>
      <c r="I34" s="18">
        <v>113</v>
      </c>
      <c r="J34" s="18">
        <v>195</v>
      </c>
      <c r="K34" s="18">
        <v>114</v>
      </c>
      <c r="L34" s="18">
        <v>53</v>
      </c>
      <c r="M34" s="18">
        <v>118</v>
      </c>
      <c r="N34" s="18">
        <v>90</v>
      </c>
      <c r="O34" s="18">
        <v>6</v>
      </c>
      <c r="P34" s="18" t="s">
        <v>13</v>
      </c>
      <c r="Q34" s="18"/>
      <c r="R34" s="18"/>
      <c r="S34" s="5">
        <f>SUM(B34:O34)+F34+O35+O36</f>
        <v>972</v>
      </c>
    </row>
    <row r="35" spans="1:19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</v>
      </c>
      <c r="P35" s="3" t="s">
        <v>20</v>
      </c>
      <c r="Q35" s="3"/>
      <c r="R35" s="3"/>
      <c r="S35" s="9"/>
    </row>
    <row r="36" spans="1:19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</v>
      </c>
      <c r="P36" s="3" t="s">
        <v>19</v>
      </c>
      <c r="Q36" s="3"/>
      <c r="R36" s="3"/>
      <c r="S36" s="9"/>
    </row>
    <row r="37" spans="1:19">
      <c r="A37" s="4">
        <v>2020</v>
      </c>
      <c r="B37" s="18"/>
      <c r="C37" s="18"/>
      <c r="D37" s="18">
        <v>42</v>
      </c>
      <c r="E37" s="18">
        <v>37</v>
      </c>
      <c r="F37" s="18">
        <v>7</v>
      </c>
      <c r="G37" s="18">
        <v>14</v>
      </c>
      <c r="H37" s="18">
        <v>21</v>
      </c>
      <c r="I37" s="18">
        <v>78</v>
      </c>
      <c r="J37" s="18">
        <v>128</v>
      </c>
      <c r="K37" s="18">
        <v>68</v>
      </c>
      <c r="L37" s="18">
        <v>64</v>
      </c>
      <c r="M37" s="18">
        <v>131</v>
      </c>
      <c r="N37" s="18">
        <v>55</v>
      </c>
      <c r="O37" s="18">
        <v>1</v>
      </c>
      <c r="P37" s="18" t="s">
        <v>19</v>
      </c>
      <c r="Q37" s="18">
        <v>1</v>
      </c>
      <c r="R37" s="18" t="s">
        <v>7</v>
      </c>
      <c r="S37" s="5">
        <f>SUM(B37:O37)+F37</f>
        <v>653</v>
      </c>
    </row>
    <row r="38" spans="1:19">
      <c r="A38" s="8">
        <v>2021</v>
      </c>
      <c r="B38" s="3"/>
      <c r="C38" s="3"/>
      <c r="D38" s="3">
        <v>17</v>
      </c>
      <c r="E38" s="3">
        <v>16</v>
      </c>
      <c r="F38" s="3">
        <v>7</v>
      </c>
      <c r="G38" s="3">
        <v>8</v>
      </c>
      <c r="H38" s="3">
        <v>3</v>
      </c>
      <c r="I38" s="3">
        <v>69</v>
      </c>
      <c r="J38" s="3">
        <v>50</v>
      </c>
      <c r="K38" s="3">
        <v>26</v>
      </c>
      <c r="L38" s="3">
        <v>33</v>
      </c>
      <c r="M38" s="3">
        <v>83</v>
      </c>
      <c r="N38" s="3">
        <v>111</v>
      </c>
      <c r="O38" s="3">
        <v>5</v>
      </c>
      <c r="P38" s="3" t="s">
        <v>13</v>
      </c>
      <c r="Q38" s="3"/>
      <c r="R38" s="3"/>
      <c r="S38" s="9">
        <f>SUM(B38:O38)+F38</f>
        <v>435</v>
      </c>
    </row>
    <row r="39" spans="1:19">
      <c r="A39" s="31">
        <v>2022</v>
      </c>
      <c r="B39" s="20"/>
      <c r="C39" s="20"/>
      <c r="D39" s="20">
        <v>26</v>
      </c>
      <c r="E39" s="20">
        <v>10</v>
      </c>
      <c r="F39" s="20">
        <v>6</v>
      </c>
      <c r="G39" s="20">
        <v>1</v>
      </c>
      <c r="H39" s="20">
        <v>4</v>
      </c>
      <c r="I39" s="20">
        <v>55</v>
      </c>
      <c r="J39" s="20">
        <v>46</v>
      </c>
      <c r="K39" s="20">
        <v>28</v>
      </c>
      <c r="L39" s="20">
        <v>17</v>
      </c>
      <c r="M39" s="20">
        <v>79</v>
      </c>
      <c r="N39" s="20">
        <v>56</v>
      </c>
      <c r="O39" s="20">
        <v>16</v>
      </c>
      <c r="P39" s="20" t="s">
        <v>13</v>
      </c>
      <c r="Q39" s="20"/>
      <c r="R39" s="20"/>
      <c r="S39" s="5">
        <f>SUM(B39:O39)+F39+O40</f>
        <v>352</v>
      </c>
    </row>
    <row r="40" spans="1:19">
      <c r="A40" s="4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2</v>
      </c>
      <c r="P40" s="20" t="s">
        <v>19</v>
      </c>
      <c r="Q40" s="20"/>
      <c r="R40" s="20"/>
      <c r="S40" s="5"/>
    </row>
    <row r="41" spans="1:19">
      <c r="A41" s="8">
        <v>2023</v>
      </c>
      <c r="B41" s="3"/>
      <c r="C41" s="3">
        <v>1</v>
      </c>
      <c r="D41" s="3">
        <v>29</v>
      </c>
      <c r="E41" s="3">
        <v>7</v>
      </c>
      <c r="F41" s="3">
        <v>4</v>
      </c>
      <c r="G41" s="3"/>
      <c r="H41" s="3">
        <v>5</v>
      </c>
      <c r="I41" s="3">
        <v>6</v>
      </c>
      <c r="J41" s="3">
        <v>39</v>
      </c>
      <c r="K41" s="3">
        <v>1</v>
      </c>
      <c r="L41" s="3">
        <v>7</v>
      </c>
      <c r="M41" s="3">
        <v>9</v>
      </c>
      <c r="N41" s="3">
        <v>14</v>
      </c>
      <c r="O41" s="3">
        <v>2</v>
      </c>
      <c r="P41" s="3" t="s">
        <v>19</v>
      </c>
      <c r="Q41" s="3"/>
      <c r="R41" s="3"/>
      <c r="S41" s="9">
        <f>SUM(B41:O41)+O42+F41</f>
        <v>147</v>
      </c>
    </row>
    <row r="42" spans="1:19" ht="15.75" thickBo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>
        <v>19</v>
      </c>
      <c r="P42" s="46" t="s">
        <v>13</v>
      </c>
      <c r="Q42" s="46"/>
      <c r="R42" s="46"/>
      <c r="S42" s="47"/>
    </row>
    <row r="43" spans="1:19">
      <c r="A43" s="44"/>
      <c r="B43" s="44"/>
      <c r="C43" s="44"/>
      <c r="D43" s="44"/>
      <c r="E43" s="44"/>
      <c r="F43" s="44"/>
      <c r="G43" s="44"/>
      <c r="H43" s="1"/>
      <c r="I43" s="1"/>
      <c r="J43" s="1"/>
      <c r="K43" s="1"/>
      <c r="L43" s="1"/>
      <c r="M43" s="1"/>
      <c r="N43" s="1"/>
      <c r="O43" s="1"/>
      <c r="P43" s="1"/>
    </row>
    <row r="44" spans="1:19">
      <c r="A44" s="44"/>
      <c r="B44" s="44"/>
      <c r="C44" s="44"/>
      <c r="D44" s="44"/>
      <c r="E44" s="44"/>
      <c r="F44" s="44"/>
      <c r="G44" s="44"/>
      <c r="H44" s="1"/>
      <c r="I44" s="1"/>
      <c r="J44" s="1"/>
      <c r="K44" s="1"/>
      <c r="L44" s="1"/>
      <c r="M44" s="1"/>
      <c r="N44" s="1"/>
      <c r="O44" s="1"/>
      <c r="P44" s="1"/>
    </row>
    <row r="45" spans="1:19">
      <c r="A45" s="44"/>
      <c r="B45" s="44"/>
      <c r="C45" s="44"/>
      <c r="D45" s="44"/>
      <c r="E45" s="44"/>
      <c r="F45" s="44"/>
      <c r="G45" s="44"/>
      <c r="H45" s="1"/>
      <c r="I45" s="1"/>
      <c r="J45" s="1"/>
      <c r="K45" s="1"/>
      <c r="L45" s="1"/>
      <c r="M45" s="1"/>
      <c r="N45" s="1"/>
      <c r="O45" s="1"/>
      <c r="P45" s="1"/>
    </row>
  </sheetData>
  <mergeCells count="31">
    <mergeCell ref="D9:E9"/>
    <mergeCell ref="G9:N9"/>
    <mergeCell ref="B10:C10"/>
    <mergeCell ref="D10:E10"/>
    <mergeCell ref="G10:N10"/>
    <mergeCell ref="A1:S1"/>
    <mergeCell ref="A45:D45"/>
    <mergeCell ref="E45:G45"/>
    <mergeCell ref="I11:J11"/>
    <mergeCell ref="K11:L11"/>
    <mergeCell ref="M11:N11"/>
    <mergeCell ref="Q3:R3"/>
    <mergeCell ref="A43:D43"/>
    <mergeCell ref="E43:G43"/>
    <mergeCell ref="A44:D44"/>
    <mergeCell ref="E44:G44"/>
    <mergeCell ref="D8:E8"/>
    <mergeCell ref="G8:N8"/>
    <mergeCell ref="B3:C3"/>
    <mergeCell ref="D3:F3"/>
    <mergeCell ref="B9:C9"/>
    <mergeCell ref="K3:L3"/>
    <mergeCell ref="M3:N3"/>
    <mergeCell ref="D5:E5"/>
    <mergeCell ref="G5:N5"/>
    <mergeCell ref="O3:P3"/>
    <mergeCell ref="D6:E6"/>
    <mergeCell ref="D7:E7"/>
    <mergeCell ref="B8:C8"/>
    <mergeCell ref="G3:H3"/>
    <mergeCell ref="I3:J3"/>
  </mergeCells>
  <pageMargins left="0.25" right="0.25" top="0.75" bottom="0.75" header="0.3" footer="0.3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2023-11-07T13:51:13Z</dcterms:modified>
</cp:coreProperties>
</file>